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5\Муниципальные программы\"/>
    </mc:Choice>
  </mc:AlternateContent>
  <bookViews>
    <workbookView xWindow="0" yWindow="0" windowWidth="28800" windowHeight="11745"/>
  </bookViews>
  <sheets>
    <sheet name="Результат" sheetId="1" r:id="rId1"/>
  </sheets>
  <definedNames>
    <definedName name="_xlnm.Print_Area" localSheetId="0">Результат!$A$1:$I$28</definedName>
  </definedNames>
  <calcPr calcId="162913" iterate="1"/>
</workbook>
</file>

<file path=xl/calcChain.xml><?xml version="1.0" encoding="utf-8"?>
<calcChain xmlns="http://schemas.openxmlformats.org/spreadsheetml/2006/main">
  <c r="F17" i="1" l="1"/>
  <c r="I20" i="1" l="1"/>
  <c r="I21" i="1"/>
  <c r="I22" i="1"/>
  <c r="I24" i="1"/>
  <c r="I25" i="1"/>
  <c r="I26" i="1"/>
  <c r="I27" i="1"/>
  <c r="I28" i="1"/>
  <c r="I11" i="1"/>
  <c r="I12" i="1"/>
  <c r="I13" i="1"/>
  <c r="I14" i="1"/>
  <c r="I15" i="1"/>
  <c r="I18" i="1"/>
  <c r="I19" i="1"/>
  <c r="I8" i="1"/>
  <c r="I9" i="1"/>
  <c r="I10" i="1"/>
  <c r="I7" i="1"/>
  <c r="G22" i="1" l="1"/>
  <c r="G23" i="1"/>
  <c r="F22" i="1"/>
  <c r="F23" i="1"/>
  <c r="E26" i="1" l="1"/>
  <c r="D26" i="1"/>
  <c r="C26" i="1"/>
  <c r="H26" i="1"/>
  <c r="F8" i="1" l="1"/>
  <c r="F9" i="1"/>
  <c r="F10" i="1"/>
  <c r="F11" i="1"/>
  <c r="F12" i="1"/>
  <c r="F13" i="1"/>
  <c r="F14" i="1"/>
  <c r="F15" i="1"/>
  <c r="F16" i="1"/>
  <c r="F18" i="1"/>
  <c r="F19" i="1"/>
  <c r="F20" i="1"/>
  <c r="F21" i="1"/>
  <c r="F27" i="1"/>
  <c r="F7" i="1"/>
  <c r="C28" i="1"/>
  <c r="G27" i="1" l="1"/>
  <c r="H28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D28" i="1"/>
  <c r="F26" i="1" l="1"/>
  <c r="E28" i="1"/>
  <c r="F28" i="1" s="1"/>
  <c r="G26" i="1"/>
  <c r="G28" i="1" l="1"/>
</calcChain>
</file>

<file path=xl/sharedStrings.xml><?xml version="1.0" encoding="utf-8"?>
<sst xmlns="http://schemas.openxmlformats.org/spreadsheetml/2006/main" count="53" uniqueCount="53">
  <si>
    <t>Наименование</t>
  </si>
  <si>
    <t>(в рублях)</t>
  </si>
  <si>
    <t>Темп роста к соответствующему периоду предыдущего года, %</t>
  </si>
  <si>
    <t>Код целевой статьи расходов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</si>
  <si>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</si>
  <si>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</si>
  <si>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</si>
  <si>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</si>
  <si>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</si>
  <si>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</si>
  <si>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</si>
  <si>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</si>
  <si>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</si>
  <si>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</si>
  <si>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</si>
  <si>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</si>
  <si>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</si>
  <si>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</si>
  <si>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</si>
  <si>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</si>
  <si>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 xml:space="preserve"> Муниципальная программа "Здравоохранение"</t>
  </si>
  <si>
    <t xml:space="preserve"> Муниципальная программа "Образование"</t>
  </si>
  <si>
    <t xml:space="preserve"> Муниципальная программа "Социальная защита населения"</t>
  </si>
  <si>
    <t xml:space="preserve"> 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</si>
  <si>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</si>
  <si>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</si>
  <si>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</si>
  <si>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</si>
  <si>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</si>
  <si>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</si>
  <si>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</si>
  <si>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</si>
  <si>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</si>
  <si>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</si>
  <si>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</si>
  <si>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0100000000</t>
  </si>
  <si>
    <t xml:space="preserve"> 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</si>
  <si>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</si>
  <si>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Непрограммные расходы</t>
  </si>
  <si>
    <t>Итого по программам</t>
  </si>
  <si>
    <t>Расходы всего</t>
  </si>
  <si>
    <t>Фактически исполнено по состоянию на 01.04.2024</t>
  </si>
  <si>
    <t>1800000000</t>
  </si>
  <si>
    <t>Муниципальная программа "Строительство и капитальный ремонт объектов социальной инфраструктуры"</t>
  </si>
  <si>
    <t>1900000000</t>
  </si>
  <si>
    <t>Муниципальная программа "Переселение граждан из аварийного жилищного фонда"</t>
  </si>
  <si>
    <t>Сведения об исполнении бюджета муниципального округа Лотошино Московской области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01.04.2025 года)</t>
  </si>
  <si>
    <t>Годовые бюджетные назначения в соответствии с Решением Совета депутатов от 27.02.2025 №55/8 на 2025 год</t>
  </si>
  <si>
    <t>% исполнения годовых бюджетных назначений  в соответствии с Решением Совета депутатов от 27.02.2025 №55/8 на 2025 год</t>
  </si>
  <si>
    <t>в 2,5 раза</t>
  </si>
  <si>
    <t>Фактически исполнено по состоянию на 01.04.2025</t>
  </si>
  <si>
    <t>Годовые бюджетные назначения в соответствии с отчетом об исполнении бюджета муниципального округа Лотошино на 2025 год</t>
  </si>
  <si>
    <t>% исполнения годовых бюджетных назначений в соответствии с отчетом об исполнении бюджета муниципального округа Лотошино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</si>
</sst>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&gt;=0.005]#,##0.00;[Red][&lt;=-0.005]\-#,##0.00;#,##0.00"/>
    <numFmt numFmtId="165" formatCode="#,##0.00_ ;[Red]\-#,##0.00\ "/>
    <numFmt numFmtId="166" formatCode="0.0"/>
    <numFmt numFmtId="167" formatCode="#,##0.0_ ;[Red]\-#,##0.0\ 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/>
    <xf numFmtId="0" fontId="0" fillId="2" borderId="0" xfId="0" applyFill="1" applyAlignment="1">
      <alignment horizontal="right"/>
    </xf>
    <xf numFmtId="0" fontId="1" fillId="2" borderId="0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6" fillId="2" borderId="1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right" vertical="center"/>
    </xf>
    <xf numFmtId="167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0" fontId="4" fillId="2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4" zoomScaleNormal="100" zoomScaleSheetLayoutView="100" workbookViewId="0">
      <selection activeCell="I15" sqref="I15"/>
    </sheetView>
  </sheetViews>
  <sheetFormatPr defaultRowHeight="15" x14ac:dyDescent="0.25"/>
  <cols>
    <col min="1" max="1" width="12" style="1" customWidth="1"/>
    <col min="2" max="2" width="41.7109375" style="1" customWidth="1"/>
    <col min="3" max="3" width="20.7109375" style="1" customWidth="1"/>
    <col min="4" max="4" width="17.5703125" style="15" customWidth="1"/>
    <col min="5" max="5" width="16.7109375" style="15" customWidth="1"/>
    <col min="6" max="6" width="15.140625" style="15" customWidth="1"/>
    <col min="7" max="7" width="15.85546875" style="27" customWidth="1"/>
    <col min="8" max="8" width="15.85546875" style="15" customWidth="1"/>
    <col min="9" max="9" width="14.42578125" style="1" customWidth="1"/>
    <col min="10" max="16384" width="9.140625" style="1"/>
  </cols>
  <sheetData>
    <row r="1" spans="1:10" ht="68.25" customHeight="1" x14ac:dyDescent="0.25">
      <c r="A1" s="30" t="s">
        <v>46</v>
      </c>
      <c r="B1" s="30"/>
      <c r="C1" s="30"/>
      <c r="D1" s="30"/>
      <c r="E1" s="30"/>
      <c r="F1" s="30"/>
      <c r="G1" s="30"/>
      <c r="H1" s="30"/>
      <c r="I1" s="30"/>
    </row>
    <row r="2" spans="1:10" ht="15" customHeight="1" x14ac:dyDescent="0.25">
      <c r="B2" s="3"/>
      <c r="C2" s="3"/>
      <c r="D2" s="13"/>
      <c r="E2" s="13"/>
      <c r="F2" s="13"/>
      <c r="G2" s="14"/>
    </row>
    <row r="3" spans="1:10" ht="15" customHeight="1" x14ac:dyDescent="0.25">
      <c r="D3" s="16"/>
      <c r="E3" s="16"/>
      <c r="F3" s="16"/>
      <c r="G3" s="17"/>
      <c r="I3" s="4" t="s">
        <v>1</v>
      </c>
    </row>
    <row r="4" spans="1:10" ht="108" customHeight="1" x14ac:dyDescent="0.25">
      <c r="A4" s="29" t="s">
        <v>3</v>
      </c>
      <c r="B4" s="29" t="s">
        <v>0</v>
      </c>
      <c r="C4" s="34" t="s">
        <v>47</v>
      </c>
      <c r="D4" s="37" t="s">
        <v>51</v>
      </c>
      <c r="E4" s="37" t="s">
        <v>50</v>
      </c>
      <c r="F4" s="37" t="s">
        <v>48</v>
      </c>
      <c r="G4" s="33" t="s">
        <v>52</v>
      </c>
      <c r="H4" s="32" t="s">
        <v>41</v>
      </c>
      <c r="I4" s="31" t="s">
        <v>2</v>
      </c>
      <c r="J4" s="5"/>
    </row>
    <row r="5" spans="1:10" ht="15" customHeight="1" x14ac:dyDescent="0.25">
      <c r="A5" s="29"/>
      <c r="B5" s="29"/>
      <c r="C5" s="35"/>
      <c r="D5" s="38"/>
      <c r="E5" s="38"/>
      <c r="F5" s="38"/>
      <c r="G5" s="33"/>
      <c r="H5" s="32"/>
      <c r="I5" s="31"/>
    </row>
    <row r="6" spans="1:10" ht="13.5" customHeight="1" x14ac:dyDescent="0.25">
      <c r="A6" s="29"/>
      <c r="B6" s="29"/>
      <c r="C6" s="36"/>
      <c r="D6" s="39"/>
      <c r="E6" s="39"/>
      <c r="F6" s="39"/>
      <c r="G6" s="33"/>
      <c r="H6" s="32"/>
      <c r="I6" s="31"/>
    </row>
    <row r="7" spans="1:10" ht="30" customHeight="1" x14ac:dyDescent="0.25">
      <c r="A7" s="6" t="s">
        <v>35</v>
      </c>
      <c r="B7" s="2" t="s">
        <v>20</v>
      </c>
      <c r="C7" s="9">
        <v>700000</v>
      </c>
      <c r="D7" s="18">
        <v>700000</v>
      </c>
      <c r="E7" s="18">
        <v>210000</v>
      </c>
      <c r="F7" s="19">
        <f>E7/C7*100</f>
        <v>30</v>
      </c>
      <c r="G7" s="20">
        <f>E7/D7*100</f>
        <v>30</v>
      </c>
      <c r="H7" s="18">
        <v>140000</v>
      </c>
      <c r="I7" s="10">
        <f>E7/H7*100</f>
        <v>150</v>
      </c>
    </row>
    <row r="8" spans="1:10" ht="30" customHeight="1" x14ac:dyDescent="0.25">
      <c r="A8" s="6" t="s">
        <v>4</v>
      </c>
      <c r="B8" s="2" t="s">
        <v>36</v>
      </c>
      <c r="C8" s="9">
        <v>174932013.37</v>
      </c>
      <c r="D8" s="18">
        <v>174932013.37</v>
      </c>
      <c r="E8" s="18">
        <v>39258617.530000001</v>
      </c>
      <c r="F8" s="19">
        <f t="shared" ref="F8:F28" si="0">E8/C8*100</f>
        <v>22.442214420160937</v>
      </c>
      <c r="G8" s="20">
        <f t="shared" ref="G8:G28" si="1">E8/D8*100</f>
        <v>22.442214420160937</v>
      </c>
      <c r="H8" s="18">
        <v>34152353.259999998</v>
      </c>
      <c r="I8" s="10">
        <f t="shared" ref="I8:I28" si="2">E8/H8*100</f>
        <v>114.95142730319721</v>
      </c>
    </row>
    <row r="9" spans="1:10" ht="30" customHeight="1" x14ac:dyDescent="0.25">
      <c r="A9" s="6" t="s">
        <v>5</v>
      </c>
      <c r="B9" s="2" t="s">
        <v>21</v>
      </c>
      <c r="C9" s="9">
        <v>540130788</v>
      </c>
      <c r="D9" s="18">
        <v>541506788</v>
      </c>
      <c r="E9" s="18">
        <v>114629315.54000001</v>
      </c>
      <c r="F9" s="19">
        <f t="shared" si="0"/>
        <v>21.222510933777766</v>
      </c>
      <c r="G9" s="20">
        <f t="shared" si="1"/>
        <v>21.168583308691598</v>
      </c>
      <c r="H9" s="18">
        <v>102277825.61</v>
      </c>
      <c r="I9" s="10">
        <f t="shared" si="2"/>
        <v>112.07641036200555</v>
      </c>
    </row>
    <row r="10" spans="1:10" ht="39.75" customHeight="1" x14ac:dyDescent="0.25">
      <c r="A10" s="6" t="s">
        <v>6</v>
      </c>
      <c r="B10" s="2" t="s">
        <v>22</v>
      </c>
      <c r="C10" s="9">
        <v>11383013</v>
      </c>
      <c r="D10" s="18">
        <v>11383013</v>
      </c>
      <c r="E10" s="18">
        <v>1565604.66</v>
      </c>
      <c r="F10" s="19">
        <f t="shared" si="0"/>
        <v>13.753868681341222</v>
      </c>
      <c r="G10" s="20">
        <f t="shared" si="1"/>
        <v>13.753868681341222</v>
      </c>
      <c r="H10" s="18">
        <v>1443589.83</v>
      </c>
      <c r="I10" s="10">
        <f t="shared" si="2"/>
        <v>108.45218132355502</v>
      </c>
    </row>
    <row r="11" spans="1:10" ht="30" customHeight="1" x14ac:dyDescent="0.25">
      <c r="A11" s="6" t="s">
        <v>7</v>
      </c>
      <c r="B11" s="2" t="s">
        <v>23</v>
      </c>
      <c r="C11" s="9">
        <v>86242000</v>
      </c>
      <c r="D11" s="18">
        <v>86242000</v>
      </c>
      <c r="E11" s="18">
        <v>18522126.829999998</v>
      </c>
      <c r="F11" s="19">
        <f t="shared" si="0"/>
        <v>21.476921720275502</v>
      </c>
      <c r="G11" s="20">
        <f t="shared" si="1"/>
        <v>21.476921720275502</v>
      </c>
      <c r="H11" s="18">
        <v>17806429.280000001</v>
      </c>
      <c r="I11" s="10">
        <f t="shared" si="2"/>
        <v>104.01932099213099</v>
      </c>
    </row>
    <row r="12" spans="1:10" ht="30" customHeight="1" x14ac:dyDescent="0.25">
      <c r="A12" s="6" t="s">
        <v>8</v>
      </c>
      <c r="B12" s="2" t="s">
        <v>24</v>
      </c>
      <c r="C12" s="9">
        <v>12120500</v>
      </c>
      <c r="D12" s="18">
        <v>12120500</v>
      </c>
      <c r="E12" s="18">
        <v>78460</v>
      </c>
      <c r="F12" s="19">
        <f t="shared" si="0"/>
        <v>0.64733303081556048</v>
      </c>
      <c r="G12" s="20">
        <f t="shared" si="1"/>
        <v>0.64733303081556048</v>
      </c>
      <c r="H12" s="18">
        <v>74931.64</v>
      </c>
      <c r="I12" s="10">
        <f t="shared" si="2"/>
        <v>104.70877188861741</v>
      </c>
    </row>
    <row r="13" spans="1:10" ht="37.5" customHeight="1" x14ac:dyDescent="0.25">
      <c r="A13" s="6" t="s">
        <v>9</v>
      </c>
      <c r="B13" s="2" t="s">
        <v>25</v>
      </c>
      <c r="C13" s="9">
        <v>3694525</v>
      </c>
      <c r="D13" s="18">
        <v>3694525</v>
      </c>
      <c r="E13" s="18">
        <v>376446</v>
      </c>
      <c r="F13" s="19">
        <f t="shared" si="0"/>
        <v>10.189293616906097</v>
      </c>
      <c r="G13" s="20">
        <f t="shared" si="1"/>
        <v>10.189293616906097</v>
      </c>
      <c r="H13" s="18">
        <v>287339</v>
      </c>
      <c r="I13" s="10">
        <f t="shared" si="2"/>
        <v>131.01110534943047</v>
      </c>
    </row>
    <row r="14" spans="1:10" ht="45.75" customHeight="1" x14ac:dyDescent="0.25">
      <c r="A14" s="6" t="s">
        <v>10</v>
      </c>
      <c r="B14" s="2" t="s">
        <v>26</v>
      </c>
      <c r="C14" s="9">
        <v>26895236</v>
      </c>
      <c r="D14" s="18">
        <v>26895236</v>
      </c>
      <c r="E14" s="18">
        <v>3172083.73</v>
      </c>
      <c r="F14" s="19">
        <f t="shared" si="0"/>
        <v>11.794221586306215</v>
      </c>
      <c r="G14" s="20">
        <f t="shared" si="1"/>
        <v>11.794221586306215</v>
      </c>
      <c r="H14" s="18">
        <v>2514679.06</v>
      </c>
      <c r="I14" s="10">
        <f t="shared" si="2"/>
        <v>126.14268677291965</v>
      </c>
    </row>
    <row r="15" spans="1:10" ht="30.75" customHeight="1" x14ac:dyDescent="0.25">
      <c r="A15" s="6" t="s">
        <v>11</v>
      </c>
      <c r="B15" s="2" t="s">
        <v>27</v>
      </c>
      <c r="C15" s="9">
        <v>49764600</v>
      </c>
      <c r="D15" s="18">
        <v>47469656.079999998</v>
      </c>
      <c r="E15" s="18">
        <v>38873598.299999997</v>
      </c>
      <c r="F15" s="19">
        <f t="shared" si="0"/>
        <v>78.114961840344336</v>
      </c>
      <c r="G15" s="20">
        <f t="shared" si="1"/>
        <v>81.891468171766036</v>
      </c>
      <c r="H15" s="18">
        <v>31066761.600000001</v>
      </c>
      <c r="I15" s="10">
        <f t="shared" si="2"/>
        <v>125.12922589266593</v>
      </c>
    </row>
    <row r="16" spans="1:10" ht="55.5" customHeight="1" x14ac:dyDescent="0.25">
      <c r="A16" s="6" t="s">
        <v>12</v>
      </c>
      <c r="B16" s="2" t="s">
        <v>37</v>
      </c>
      <c r="C16" s="9">
        <v>1570206160</v>
      </c>
      <c r="D16" s="18">
        <v>1572301060</v>
      </c>
      <c r="E16" s="18">
        <v>86973674.129999995</v>
      </c>
      <c r="F16" s="19">
        <f t="shared" si="0"/>
        <v>5.538997129523425</v>
      </c>
      <c r="G16" s="20">
        <f t="shared" si="1"/>
        <v>5.5316170892869589</v>
      </c>
      <c r="H16" s="18">
        <v>0</v>
      </c>
      <c r="I16" s="10">
        <v>0</v>
      </c>
    </row>
    <row r="17" spans="1:9" ht="30" customHeight="1" x14ac:dyDescent="0.25">
      <c r="A17" s="6" t="s">
        <v>13</v>
      </c>
      <c r="B17" s="2" t="s">
        <v>28</v>
      </c>
      <c r="C17" s="9">
        <v>300000</v>
      </c>
      <c r="D17" s="18">
        <v>300000</v>
      </c>
      <c r="E17" s="18">
        <v>0</v>
      </c>
      <c r="F17" s="19">
        <f t="shared" si="0"/>
        <v>0</v>
      </c>
      <c r="G17" s="20">
        <f t="shared" si="1"/>
        <v>0</v>
      </c>
      <c r="H17" s="18">
        <v>0</v>
      </c>
      <c r="I17" s="10">
        <v>0</v>
      </c>
    </row>
    <row r="18" spans="1:9" ht="30" customHeight="1" x14ac:dyDescent="0.25">
      <c r="A18" s="6" t="s">
        <v>14</v>
      </c>
      <c r="B18" s="2" t="s">
        <v>29</v>
      </c>
      <c r="C18" s="9">
        <v>218382615.52000001</v>
      </c>
      <c r="D18" s="18">
        <v>218382615.52000001</v>
      </c>
      <c r="E18" s="18">
        <v>37944795.439999998</v>
      </c>
      <c r="F18" s="19">
        <f t="shared" si="0"/>
        <v>17.375373653094158</v>
      </c>
      <c r="G18" s="20">
        <f t="shared" si="1"/>
        <v>17.375373653094158</v>
      </c>
      <c r="H18" s="18">
        <v>31326730.170000002</v>
      </c>
      <c r="I18" s="10">
        <f t="shared" si="2"/>
        <v>121.12593696847995</v>
      </c>
    </row>
    <row r="19" spans="1:9" ht="69" customHeight="1" x14ac:dyDescent="0.25">
      <c r="A19" s="6" t="s">
        <v>15</v>
      </c>
      <c r="B19" s="2" t="s">
        <v>30</v>
      </c>
      <c r="C19" s="9">
        <v>17608485</v>
      </c>
      <c r="D19" s="18">
        <v>17608485</v>
      </c>
      <c r="E19" s="18">
        <v>2552109.77</v>
      </c>
      <c r="F19" s="19">
        <f t="shared" si="0"/>
        <v>14.493636278192021</v>
      </c>
      <c r="G19" s="20">
        <f t="shared" si="1"/>
        <v>14.493636278192021</v>
      </c>
      <c r="H19" s="18">
        <v>2559759.84</v>
      </c>
      <c r="I19" s="10">
        <f t="shared" si="2"/>
        <v>99.701141103924812</v>
      </c>
    </row>
    <row r="20" spans="1:9" ht="42.75" customHeight="1" x14ac:dyDescent="0.25">
      <c r="A20" s="6" t="s">
        <v>16</v>
      </c>
      <c r="B20" s="2" t="s">
        <v>31</v>
      </c>
      <c r="C20" s="9">
        <v>169708707</v>
      </c>
      <c r="D20" s="18">
        <v>169708707</v>
      </c>
      <c r="E20" s="18">
        <v>16528852.710000001</v>
      </c>
      <c r="F20" s="19">
        <f t="shared" si="0"/>
        <v>9.7395431278608466</v>
      </c>
      <c r="G20" s="20">
        <f t="shared" si="1"/>
        <v>9.7395431278608466</v>
      </c>
      <c r="H20" s="18">
        <v>10630816.93</v>
      </c>
      <c r="I20" s="10">
        <f t="shared" si="2"/>
        <v>155.4805507312974</v>
      </c>
    </row>
    <row r="21" spans="1:9" ht="30" customHeight="1" x14ac:dyDescent="0.25">
      <c r="A21" s="6" t="s">
        <v>17</v>
      </c>
      <c r="B21" s="2" t="s">
        <v>32</v>
      </c>
      <c r="C21" s="9">
        <v>28631095</v>
      </c>
      <c r="D21" s="18">
        <v>28631095</v>
      </c>
      <c r="E21" s="18">
        <v>6735722.8799999999</v>
      </c>
      <c r="F21" s="19">
        <f t="shared" si="0"/>
        <v>23.525900354142934</v>
      </c>
      <c r="G21" s="20">
        <f t="shared" si="1"/>
        <v>23.525900354142934</v>
      </c>
      <c r="H21" s="18">
        <v>5567510.1600000001</v>
      </c>
      <c r="I21" s="10">
        <f t="shared" si="2"/>
        <v>120.98267782954525</v>
      </c>
    </row>
    <row r="22" spans="1:9" ht="30" hidden="1" customHeight="1" x14ac:dyDescent="0.25">
      <c r="A22" s="6" t="s">
        <v>18</v>
      </c>
      <c r="B22" s="2" t="s">
        <v>33</v>
      </c>
      <c r="C22" s="9">
        <v>0</v>
      </c>
      <c r="D22" s="18">
        <v>0</v>
      </c>
      <c r="E22" s="18">
        <v>0</v>
      </c>
      <c r="F22" s="19" t="e">
        <f t="shared" si="0"/>
        <v>#DIV/0!</v>
      </c>
      <c r="G22" s="20" t="e">
        <f t="shared" si="1"/>
        <v>#DIV/0!</v>
      </c>
      <c r="H22" s="18">
        <v>0</v>
      </c>
      <c r="I22" s="10" t="e">
        <f t="shared" si="2"/>
        <v>#DIV/0!</v>
      </c>
    </row>
    <row r="23" spans="1:9" ht="30" customHeight="1" x14ac:dyDescent="0.25">
      <c r="A23" s="6" t="s">
        <v>19</v>
      </c>
      <c r="B23" s="2" t="s">
        <v>34</v>
      </c>
      <c r="C23" s="9">
        <v>542108204.45000005</v>
      </c>
      <c r="D23" s="18">
        <v>544403148.37</v>
      </c>
      <c r="E23" s="18">
        <v>47123230.369999997</v>
      </c>
      <c r="F23" s="19">
        <f t="shared" si="0"/>
        <v>8.6925875652092781</v>
      </c>
      <c r="G23" s="20">
        <f t="shared" si="1"/>
        <v>8.6559437635678407</v>
      </c>
      <c r="H23" s="18">
        <v>19206411.59</v>
      </c>
      <c r="I23" s="10" t="s">
        <v>49</v>
      </c>
    </row>
    <row r="24" spans="1:9" ht="42" customHeight="1" x14ac:dyDescent="0.25">
      <c r="A24" s="6" t="s">
        <v>42</v>
      </c>
      <c r="B24" s="2" t="s">
        <v>43</v>
      </c>
      <c r="C24" s="9">
        <v>0</v>
      </c>
      <c r="D24" s="18">
        <v>0</v>
      </c>
      <c r="E24" s="18">
        <v>0</v>
      </c>
      <c r="F24" s="19">
        <v>0</v>
      </c>
      <c r="G24" s="20">
        <v>0</v>
      </c>
      <c r="H24" s="18">
        <v>33109161.32</v>
      </c>
      <c r="I24" s="10">
        <f t="shared" si="2"/>
        <v>0</v>
      </c>
    </row>
    <row r="25" spans="1:9" ht="36.75" customHeight="1" x14ac:dyDescent="0.25">
      <c r="A25" s="6" t="s">
        <v>44</v>
      </c>
      <c r="B25" s="2" t="s">
        <v>45</v>
      </c>
      <c r="C25" s="9">
        <v>0</v>
      </c>
      <c r="D25" s="18">
        <v>0</v>
      </c>
      <c r="E25" s="18">
        <v>0</v>
      </c>
      <c r="F25" s="19">
        <v>0</v>
      </c>
      <c r="G25" s="20">
        <v>0</v>
      </c>
      <c r="H25" s="18">
        <v>1654247</v>
      </c>
      <c r="I25" s="10">
        <f t="shared" si="2"/>
        <v>0</v>
      </c>
    </row>
    <row r="26" spans="1:9" ht="21.75" customHeight="1" x14ac:dyDescent="0.25">
      <c r="A26" s="7"/>
      <c r="B26" s="8" t="s">
        <v>39</v>
      </c>
      <c r="C26" s="11">
        <f>SUM(C7:C25)</f>
        <v>3452807942.3400002</v>
      </c>
      <c r="D26" s="21">
        <f>SUM(D7:D25)</f>
        <v>3456278842.3399997</v>
      </c>
      <c r="E26" s="21">
        <f>SUM(E7:E25)</f>
        <v>414544637.88999993</v>
      </c>
      <c r="F26" s="22">
        <f t="shared" si="0"/>
        <v>12.006014953993043</v>
      </c>
      <c r="G26" s="23">
        <f t="shared" si="1"/>
        <v>11.993958149781148</v>
      </c>
      <c r="H26" s="21">
        <f>SUM(H7:H25)</f>
        <v>293818546.29000002</v>
      </c>
      <c r="I26" s="12">
        <f t="shared" si="2"/>
        <v>141.08865594918666</v>
      </c>
    </row>
    <row r="27" spans="1:9" ht="20.25" customHeight="1" x14ac:dyDescent="0.25">
      <c r="A27" s="7"/>
      <c r="B27" s="8" t="s">
        <v>38</v>
      </c>
      <c r="C27" s="11">
        <v>8587057.6600000001</v>
      </c>
      <c r="D27" s="21">
        <v>8587057.6600000001</v>
      </c>
      <c r="E27" s="21">
        <v>3808763</v>
      </c>
      <c r="F27" s="22">
        <f t="shared" si="0"/>
        <v>44.354692268364246</v>
      </c>
      <c r="G27" s="23">
        <f t="shared" si="1"/>
        <v>44.354692268364246</v>
      </c>
      <c r="H27" s="21">
        <v>17156250.559999999</v>
      </c>
      <c r="I27" s="12">
        <f t="shared" si="2"/>
        <v>22.200439348211525</v>
      </c>
    </row>
    <row r="28" spans="1:9" ht="20.25" customHeight="1" x14ac:dyDescent="0.25">
      <c r="A28" s="7"/>
      <c r="B28" s="8" t="s">
        <v>40</v>
      </c>
      <c r="C28" s="11">
        <f>C26+C27</f>
        <v>3461395000</v>
      </c>
      <c r="D28" s="21">
        <f>D26+D27</f>
        <v>3464865899.9999995</v>
      </c>
      <c r="E28" s="21">
        <f>E26+E27</f>
        <v>418353400.88999993</v>
      </c>
      <c r="F28" s="22">
        <f t="shared" si="0"/>
        <v>12.086265823172447</v>
      </c>
      <c r="G28" s="23">
        <f t="shared" si="1"/>
        <v>12.074158508991646</v>
      </c>
      <c r="H28" s="21">
        <f t="shared" ref="H28" si="3">H26+H27</f>
        <v>310974796.85000002</v>
      </c>
      <c r="I28" s="12">
        <f t="shared" si="2"/>
        <v>134.52968058109045</v>
      </c>
    </row>
    <row r="29" spans="1:9" x14ac:dyDescent="0.25">
      <c r="B29" s="3"/>
      <c r="C29" s="3"/>
      <c r="D29" s="24"/>
      <c r="E29" s="24"/>
      <c r="F29" s="24"/>
      <c r="G29" s="25"/>
    </row>
    <row r="30" spans="1:9" ht="22.5" customHeight="1" x14ac:dyDescent="0.25">
      <c r="B30" s="28"/>
      <c r="C30" s="28"/>
      <c r="D30" s="28"/>
      <c r="E30" s="26"/>
      <c r="F30" s="26"/>
    </row>
  </sheetData>
  <mergeCells count="11">
    <mergeCell ref="B30:D30"/>
    <mergeCell ref="A4:A6"/>
    <mergeCell ref="A1:I1"/>
    <mergeCell ref="I4:I6"/>
    <mergeCell ref="H4:H6"/>
    <mergeCell ref="B4:B6"/>
    <mergeCell ref="G4:G6"/>
    <mergeCell ref="C4:C6"/>
    <mergeCell ref="D4:D6"/>
    <mergeCell ref="E4:E6"/>
    <mergeCell ref="F4:F6"/>
  </mergeCells>
  <pageMargins left="0.70866141732283472" right="0.23622047244094491" top="0.74803149606299213" bottom="0.74803149606299213" header="0.23622047244094491" footer="0.23622047244094491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</cp:lastModifiedBy>
  <cp:lastPrinted>2025-04-03T12:27:00Z</cp:lastPrinted>
  <dcterms:created xsi:type="dcterms:W3CDTF">2021-04-12T14:52:46Z</dcterms:created>
  <dcterms:modified xsi:type="dcterms:W3CDTF">2025-04-07T08:29:32Z</dcterms:modified>
</cp:coreProperties>
</file>